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ashington, DC\Clients\APLU\Land-grant.org\New Land-Grant Site\NIFA Tables\"/>
    </mc:Choice>
  </mc:AlternateContent>
  <xr:revisionPtr revIDLastSave="0" documentId="8_{27CA7F0A-BFBB-4BFF-BD88-41AC63E1C1B6}" xr6:coauthVersionLast="47" xr6:coauthVersionMax="47" xr10:uidLastSave="{00000000-0000-0000-0000-000000000000}"/>
  <bookViews>
    <workbookView xWindow="28680" yWindow="1605" windowWidth="29040" windowHeight="15840" xr2:uid="{59E58468-FBFD-47DA-B88D-F2C878DA5B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2" i="1" l="1"/>
  <c r="C72" i="1"/>
  <c r="D72" i="1"/>
  <c r="F72" i="1"/>
  <c r="G72" i="1"/>
  <c r="G81" i="1"/>
  <c r="F81" i="1"/>
  <c r="E81" i="1"/>
  <c r="D81" i="1"/>
  <c r="C81" i="1"/>
  <c r="B81" i="1"/>
  <c r="E57" i="1"/>
  <c r="G46" i="1"/>
  <c r="F46" i="1"/>
  <c r="D46" i="1"/>
  <c r="C46" i="1"/>
  <c r="B46" i="1"/>
  <c r="E29" i="1"/>
  <c r="E21" i="1"/>
  <c r="E72" i="1" l="1"/>
  <c r="G86" i="1"/>
  <c r="B86" i="1"/>
  <c r="D86" i="1"/>
  <c r="F86" i="1"/>
  <c r="C86" i="1"/>
  <c r="E46" i="1"/>
  <c r="E86" i="1" s="1"/>
</calcChain>
</file>

<file path=xl/sharedStrings.xml><?xml version="1.0" encoding="utf-8"?>
<sst xmlns="http://schemas.openxmlformats.org/spreadsheetml/2006/main" count="124" uniqueCount="82">
  <si>
    <t>National Institute of Food and Agriculture</t>
  </si>
  <si>
    <t>FY 2021</t>
  </si>
  <si>
    <t>(All $Millions)</t>
  </si>
  <si>
    <t>Research and Education Activities</t>
  </si>
  <si>
    <t>FY 2019</t>
  </si>
  <si>
    <t>FY 2020</t>
  </si>
  <si>
    <t>Enacted</t>
  </si>
  <si>
    <t>PBR</t>
  </si>
  <si>
    <t>Hatch Act</t>
  </si>
  <si>
    <t>McIntire-Stennis Cooperative Forestry Act</t>
  </si>
  <si>
    <t>Research at 1890 Institutions (Evans-Allen Program)</t>
  </si>
  <si>
    <t>Education Grants for 1890 Institutions</t>
  </si>
  <si>
    <t>Scholarships at 1890 Institutions</t>
  </si>
  <si>
    <t>Education Grants for Hispanic-Serving Institutions</t>
  </si>
  <si>
    <t>Education Grants for Alaska Native and Native Hawaiian-Serving Institutions</t>
  </si>
  <si>
    <t>Research Grants for 1994 Institutions</t>
  </si>
  <si>
    <t>Capacity Building Grants for Non Land-Grant Colleges of Agriculture</t>
  </si>
  <si>
    <t>Agriculture and Food Research Initiative</t>
  </si>
  <si>
    <t xml:space="preserve">Veterinary Medicine Loan Repayment </t>
  </si>
  <si>
    <t>Veterinary Services Grant Program</t>
  </si>
  <si>
    <t>Continuing Animal Health and Disease Research Program</t>
  </si>
  <si>
    <t>Supplemental and Alternative Crops</t>
  </si>
  <si>
    <t>Multicultural Scholars, Graduate Fellowship and Institution Challenge Grants</t>
  </si>
  <si>
    <t>Secondary and 2-year Post-Secondary Education</t>
  </si>
  <si>
    <t>Aquaculture Centers</t>
  </si>
  <si>
    <t>Sustainable Agriculture Research and Education</t>
  </si>
  <si>
    <t>Farm Business Management</t>
  </si>
  <si>
    <t>Sun Grant Program</t>
  </si>
  <si>
    <t>Research Equipment Grants</t>
  </si>
  <si>
    <t>Alfalfa and Forage Research Program</t>
  </si>
  <si>
    <t>Minor Crop Pest Management (IR-4)</t>
  </si>
  <si>
    <t>Special Research Grants</t>
  </si>
  <si>
    <t>Global Change/UV Monitoring</t>
  </si>
  <si>
    <t>Potato Research</t>
  </si>
  <si>
    <t>Aquaculture Research</t>
  </si>
  <si>
    <t>Necessary Expenses of Research &amp; Education Activities</t>
  </si>
  <si>
    <t>Grants Management Systems</t>
  </si>
  <si>
    <t>GSA Rent and DHS Security Expenses</t>
  </si>
  <si>
    <t>Federal Administration - Other Necessary Expenses</t>
  </si>
  <si>
    <t>Subtotal</t>
  </si>
  <si>
    <t>Extension Activities</t>
  </si>
  <si>
    <t>Extension Services at 1890 Institutions</t>
  </si>
  <si>
    <t>Extension Services at 1994 Institutions</t>
  </si>
  <si>
    <t>Facility Improvements at 1890 Institutions</t>
  </si>
  <si>
    <t>Renewable Resources Extension Act</t>
  </si>
  <si>
    <t>Rural Health and Safety Education Programs</t>
  </si>
  <si>
    <t>Food Animal Residue Avoidance Database Program</t>
  </si>
  <si>
    <t>Women and Minorities in STEM Fields</t>
  </si>
  <si>
    <t>Food Safety Outreach Program</t>
  </si>
  <si>
    <t>Food &amp; Ag Service Learning</t>
  </si>
  <si>
    <t>Smith-Lever Act, Section 3(d) programs:</t>
  </si>
  <si>
    <t>Food and Nutrition Education (EFNEP)</t>
  </si>
  <si>
    <t>Farm Safety and Youth Farm Safety Education Programs</t>
  </si>
  <si>
    <t xml:space="preserve">New Technologies for Agriculture Extension </t>
  </si>
  <si>
    <t>Children, Youth, and Families at Risk</t>
  </si>
  <si>
    <t>Federally Recognized Tribes Extension Program</t>
  </si>
  <si>
    <t>Necessary Expenses of Extension Activities</t>
  </si>
  <si>
    <t>Agriculture in the K-12 Classroom</t>
  </si>
  <si>
    <t>Federal Administration - Other Necessary Expenses for Ext. Activities</t>
  </si>
  <si>
    <t>Federal Administration - Eliminated New Hires</t>
  </si>
  <si>
    <t>Federal Administration - Pay Costs</t>
  </si>
  <si>
    <t>Integrated Activities</t>
  </si>
  <si>
    <t>Methyl Bromide Transition Program</t>
  </si>
  <si>
    <t>Organic Transition Program</t>
  </si>
  <si>
    <t>Regional Rural Development Centers</t>
  </si>
  <si>
    <t>Crop Protection / Pest Management Program</t>
  </si>
  <si>
    <t>Total NIFA</t>
  </si>
  <si>
    <t>FY 2022</t>
  </si>
  <si>
    <t>Senate</t>
  </si>
  <si>
    <t>Encated</t>
  </si>
  <si>
    <t xml:space="preserve">House </t>
  </si>
  <si>
    <t>Payments to the 1994 Institutions (Tribal Colleges Education Equity Grants Program)</t>
  </si>
  <si>
    <t>1890 Institution Centers of Excellence</t>
  </si>
  <si>
    <t>Competitive Facility Modernization Grants</t>
  </si>
  <si>
    <t>New Beginning for Tribal Students</t>
  </si>
  <si>
    <t>Resident Instruction and Distance Education Grants for Insular Areas</t>
  </si>
  <si>
    <t xml:space="preserve">Competitive Program for Native Alaskans, Native Hawaiians, and Insular Area Institutions </t>
  </si>
  <si>
    <t>Agricultural Genome to Phenome Initiative</t>
  </si>
  <si>
    <t>Laying Hen and Turkey Research Program</t>
  </si>
  <si>
    <t>Smith-Lever Act, Sections 3(b) and (c) programs and Cooperative Extension</t>
  </si>
  <si>
    <t>Farmer and Ranch Stress Assistance Network</t>
  </si>
  <si>
    <t>Food and Agriculture Defense Initiative (Homeland Security)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</si>
</sst>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_(&quot;$&quot;* #,##0.000_);_(&quot;$&quot;* \(#,##0.0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color theme="0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Border="1"/>
    <xf numFmtId="0" fontId="5" fillId="2" borderId="1" xfId="0" applyFont="1" applyFill="1" applyBorder="1"/>
    <xf numFmtId="0" fontId="2" fillId="2" borderId="1" xfId="0" applyFont="1" applyFill="1" applyBorder="1"/>
    <xf numFmtId="0" fontId="6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 wrapText="1"/>
    </xf>
    <xf numFmtId="165" fontId="2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65" fontId="4" fillId="0" borderId="1" xfId="0" applyNumberFormat="1" applyFont="1" applyBorder="1"/>
    <xf numFmtId="165" fontId="3" fillId="0" borderId="1" xfId="1" applyNumberFormat="1" applyFont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/>
    </xf>
    <xf numFmtId="0" fontId="3" fillId="0" borderId="1" xfId="0" applyFont="1" applyBorder="1"/>
    <xf numFmtId="165" fontId="3" fillId="0" borderId="1" xfId="1" applyNumberFormat="1" applyFont="1" applyBorder="1" applyAlignment="1"/>
    <xf numFmtId="165" fontId="3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7" fillId="0" borderId="1" xfId="1" applyNumberFormat="1" applyFont="1" applyBorder="1" applyAlignment="1"/>
    <xf numFmtId="165" fontId="3" fillId="0" borderId="1" xfId="0" applyNumberFormat="1" applyFont="1" applyBorder="1"/>
    <xf numFmtId="165" fontId="3" fillId="0" borderId="1" xfId="1" applyNumberFormat="1" applyFont="1" applyFill="1" applyBorder="1" applyAlignment="1"/>
    <xf numFmtId="165" fontId="2" fillId="0" borderId="1" xfId="1" applyNumberFormat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C51BE-1D47-403C-8E0B-A083865E30EF}">
  <sheetPr>
    <pageSetUpPr fitToPage="1"/>
  </sheetPr>
  <dimension ref="A1:G86"/>
  <sheetViews>
    <sheetView tabSelected="1" workbookViewId="0">
      <selection activeCell="J103" sqref="J103"/>
    </sheetView>
  </sheetViews>
  <sheetFormatPr defaultColWidth="8.7109375" defaultRowHeight="15" x14ac:dyDescent="0.25"/>
  <cols>
    <col min="1" max="1" width="45.85546875" style="27" customWidth="1"/>
    <col min="2" max="7" width="16.42578125" style="27" customWidth="1"/>
    <col min="8" max="16384" width="8.7109375" style="3"/>
  </cols>
  <sheetData>
    <row r="1" spans="1:7" customFormat="1" ht="18.75" x14ac:dyDescent="0.3">
      <c r="A1" s="4" t="s">
        <v>0</v>
      </c>
      <c r="B1" s="5"/>
      <c r="C1" s="5"/>
      <c r="D1" s="5"/>
      <c r="E1" s="5"/>
      <c r="F1" s="5"/>
      <c r="G1" s="5"/>
    </row>
    <row r="2" spans="1:7" customFormat="1" x14ac:dyDescent="0.25">
      <c r="A2" s="6" t="s">
        <v>67</v>
      </c>
      <c r="B2" s="5"/>
      <c r="C2" s="5"/>
      <c r="D2" s="5"/>
      <c r="E2" s="5"/>
      <c r="F2" s="5"/>
      <c r="G2" s="5"/>
    </row>
    <row r="3" spans="1:7" customFormat="1" x14ac:dyDescent="0.25">
      <c r="A3" s="6" t="s">
        <v>2</v>
      </c>
      <c r="B3" s="5"/>
      <c r="C3" s="5"/>
      <c r="D3" s="5"/>
      <c r="E3" s="5"/>
      <c r="F3" s="5"/>
      <c r="G3" s="5"/>
    </row>
    <row r="4" spans="1:7" customFormat="1" x14ac:dyDescent="0.25">
      <c r="A4" s="28" t="s">
        <v>3</v>
      </c>
      <c r="B4" s="1" t="s">
        <v>4</v>
      </c>
      <c r="C4" s="1" t="s">
        <v>5</v>
      </c>
      <c r="D4" s="8" t="s">
        <v>1</v>
      </c>
      <c r="E4" s="1" t="s">
        <v>67</v>
      </c>
      <c r="F4" s="1" t="s">
        <v>67</v>
      </c>
      <c r="G4" s="1" t="s">
        <v>67</v>
      </c>
    </row>
    <row r="5" spans="1:7" customFormat="1" x14ac:dyDescent="0.25">
      <c r="A5" s="29"/>
      <c r="B5" s="1" t="s">
        <v>6</v>
      </c>
      <c r="C5" s="2" t="s">
        <v>69</v>
      </c>
      <c r="D5" s="8" t="s">
        <v>6</v>
      </c>
      <c r="E5" s="1" t="s">
        <v>7</v>
      </c>
      <c r="F5" s="1" t="s">
        <v>70</v>
      </c>
      <c r="G5" s="1" t="s">
        <v>68</v>
      </c>
    </row>
    <row r="6" spans="1:7" customFormat="1" x14ac:dyDescent="0.25">
      <c r="A6" s="9" t="s">
        <v>8</v>
      </c>
      <c r="B6" s="10">
        <v>259</v>
      </c>
      <c r="C6" s="11">
        <v>259</v>
      </c>
      <c r="D6" s="12">
        <v>259</v>
      </c>
      <c r="E6" s="13">
        <v>329.38</v>
      </c>
      <c r="F6" s="10">
        <v>265</v>
      </c>
      <c r="G6" s="10">
        <v>275</v>
      </c>
    </row>
    <row r="7" spans="1:7" customFormat="1" x14ac:dyDescent="0.25">
      <c r="A7" s="9" t="s">
        <v>9</v>
      </c>
      <c r="B7" s="10">
        <v>36</v>
      </c>
      <c r="C7" s="11">
        <v>36</v>
      </c>
      <c r="D7" s="12">
        <v>36</v>
      </c>
      <c r="E7" s="13">
        <v>45.783000000000001</v>
      </c>
      <c r="F7" s="10">
        <v>38</v>
      </c>
      <c r="G7" s="10">
        <v>40</v>
      </c>
    </row>
    <row r="8" spans="1:7" customFormat="1" x14ac:dyDescent="0.25">
      <c r="A8" s="9" t="s">
        <v>10</v>
      </c>
      <c r="B8" s="10">
        <v>58</v>
      </c>
      <c r="C8" s="11">
        <v>67</v>
      </c>
      <c r="D8" s="12">
        <v>73</v>
      </c>
      <c r="E8" s="13">
        <v>92.837000000000003</v>
      </c>
      <c r="F8" s="10">
        <v>92.837000000000003</v>
      </c>
      <c r="G8" s="10">
        <v>73</v>
      </c>
    </row>
    <row r="9" spans="1:7" customFormat="1" x14ac:dyDescent="0.25">
      <c r="A9" s="9" t="s">
        <v>71</v>
      </c>
      <c r="B9" s="10">
        <v>3.4390000000000001</v>
      </c>
      <c r="C9" s="11">
        <v>4</v>
      </c>
      <c r="D9" s="12">
        <v>4.5</v>
      </c>
      <c r="E9" s="13">
        <v>4.5</v>
      </c>
      <c r="F9" s="10">
        <v>5.5</v>
      </c>
      <c r="G9" s="10">
        <v>6</v>
      </c>
    </row>
    <row r="10" spans="1:7" customFormat="1" x14ac:dyDescent="0.25">
      <c r="A10" s="9" t="s">
        <v>11</v>
      </c>
      <c r="B10" s="10">
        <v>19.335999999999999</v>
      </c>
      <c r="C10" s="11">
        <v>23.009</v>
      </c>
      <c r="D10" s="12">
        <v>26</v>
      </c>
      <c r="E10" s="13">
        <v>26</v>
      </c>
      <c r="F10" s="10">
        <v>28.5</v>
      </c>
      <c r="G10" s="10">
        <v>26</v>
      </c>
    </row>
    <row r="11" spans="1:7" customFormat="1" x14ac:dyDescent="0.25">
      <c r="A11" s="9" t="s">
        <v>12</v>
      </c>
      <c r="B11" s="10">
        <v>0</v>
      </c>
      <c r="C11" s="11">
        <v>5</v>
      </c>
      <c r="D11" s="12">
        <v>10</v>
      </c>
      <c r="E11" s="13">
        <v>10</v>
      </c>
      <c r="F11" s="10">
        <v>10</v>
      </c>
      <c r="G11" s="10">
        <v>10</v>
      </c>
    </row>
    <row r="12" spans="1:7" customFormat="1" x14ac:dyDescent="0.25">
      <c r="A12" s="14" t="s">
        <v>72</v>
      </c>
      <c r="B12" s="10"/>
      <c r="C12" s="10"/>
      <c r="D12" s="16"/>
      <c r="E12" s="13"/>
      <c r="F12" s="10"/>
      <c r="G12" s="10">
        <v>10</v>
      </c>
    </row>
    <row r="13" spans="1:7" customFormat="1" x14ac:dyDescent="0.25">
      <c r="A13" s="9" t="s">
        <v>73</v>
      </c>
      <c r="B13" s="10">
        <v>0</v>
      </c>
      <c r="C13" s="11">
        <v>0</v>
      </c>
      <c r="D13" s="12">
        <v>0</v>
      </c>
      <c r="E13" s="13">
        <v>0</v>
      </c>
      <c r="F13" s="10">
        <v>0</v>
      </c>
      <c r="G13" s="10">
        <v>0</v>
      </c>
    </row>
    <row r="14" spans="1:7" customFormat="1" x14ac:dyDescent="0.25">
      <c r="A14" s="9" t="s">
        <v>13</v>
      </c>
      <c r="B14" s="10">
        <v>9.2189999999999994</v>
      </c>
      <c r="C14" s="11">
        <v>11.2</v>
      </c>
      <c r="D14" s="12">
        <v>12.5</v>
      </c>
      <c r="E14" s="13">
        <v>12.5</v>
      </c>
      <c r="F14" s="10">
        <v>20</v>
      </c>
      <c r="G14" s="10">
        <v>14</v>
      </c>
    </row>
    <row r="15" spans="1:7" customFormat="1" x14ac:dyDescent="0.25">
      <c r="A15" s="9" t="s">
        <v>14</v>
      </c>
      <c r="B15" s="10">
        <v>3.194</v>
      </c>
      <c r="C15" s="11">
        <v>3.194</v>
      </c>
      <c r="D15" s="12">
        <v>3.194</v>
      </c>
      <c r="E15" s="13">
        <v>3.194</v>
      </c>
      <c r="F15" s="10">
        <v>3.5</v>
      </c>
      <c r="G15" s="10">
        <v>5</v>
      </c>
    </row>
    <row r="16" spans="1:7" customFormat="1" x14ac:dyDescent="0.25">
      <c r="A16" s="9" t="s">
        <v>15</v>
      </c>
      <c r="B16" s="10">
        <v>3.8010000000000002</v>
      </c>
      <c r="C16" s="11">
        <v>3.8010000000000002</v>
      </c>
      <c r="D16" s="12">
        <v>4</v>
      </c>
      <c r="E16" s="13">
        <v>4</v>
      </c>
      <c r="F16" s="10">
        <v>4.5</v>
      </c>
      <c r="G16" s="10">
        <v>5</v>
      </c>
    </row>
    <row r="17" spans="1:7" customFormat="1" ht="15" customHeight="1" x14ac:dyDescent="0.25">
      <c r="A17" s="9" t="s">
        <v>74</v>
      </c>
      <c r="B17" s="10"/>
      <c r="C17" s="11"/>
      <c r="D17" s="12"/>
      <c r="E17" s="13"/>
      <c r="F17" s="10"/>
      <c r="G17" s="10">
        <v>5</v>
      </c>
    </row>
    <row r="18" spans="1:7" customFormat="1" x14ac:dyDescent="0.25">
      <c r="A18" s="9" t="s">
        <v>16</v>
      </c>
      <c r="B18" s="10">
        <v>5</v>
      </c>
      <c r="C18" s="11">
        <v>5</v>
      </c>
      <c r="D18" s="12">
        <v>5</v>
      </c>
      <c r="E18" s="13">
        <v>5</v>
      </c>
      <c r="F18" s="10">
        <v>5</v>
      </c>
      <c r="G18" s="10">
        <v>5</v>
      </c>
    </row>
    <row r="19" spans="1:7" customFormat="1" x14ac:dyDescent="0.25">
      <c r="A19" s="9" t="s">
        <v>75</v>
      </c>
      <c r="B19" s="10">
        <v>2</v>
      </c>
      <c r="C19" s="11">
        <v>2</v>
      </c>
      <c r="D19" s="12">
        <v>2</v>
      </c>
      <c r="E19" s="13">
        <v>2</v>
      </c>
      <c r="F19" s="10">
        <v>2</v>
      </c>
      <c r="G19" s="10">
        <v>2</v>
      </c>
    </row>
    <row r="20" spans="1:7" customFormat="1" x14ac:dyDescent="0.25">
      <c r="A20" s="9" t="s">
        <v>76</v>
      </c>
      <c r="B20" s="10">
        <v>0</v>
      </c>
      <c r="C20" s="11">
        <v>0</v>
      </c>
      <c r="D20" s="17">
        <v>0</v>
      </c>
      <c r="E20" s="13">
        <v>0</v>
      </c>
      <c r="F20" s="10">
        <v>0</v>
      </c>
      <c r="G20" s="10">
        <v>0</v>
      </c>
    </row>
    <row r="21" spans="1:7" customFormat="1" x14ac:dyDescent="0.25">
      <c r="A21" s="9" t="s">
        <v>17</v>
      </c>
      <c r="B21" s="10">
        <v>415</v>
      </c>
      <c r="C21" s="11">
        <v>425</v>
      </c>
      <c r="D21" s="12">
        <v>435</v>
      </c>
      <c r="E21" s="13">
        <f>D21+265</f>
        <v>700</v>
      </c>
      <c r="F21" s="10">
        <v>450</v>
      </c>
      <c r="G21" s="10">
        <v>445</v>
      </c>
    </row>
    <row r="22" spans="1:7" customFormat="1" x14ac:dyDescent="0.25">
      <c r="A22" s="9" t="s">
        <v>18</v>
      </c>
      <c r="B22" s="10">
        <v>8</v>
      </c>
      <c r="C22" s="11">
        <v>8</v>
      </c>
      <c r="D22" s="12">
        <v>8.5</v>
      </c>
      <c r="E22" s="13">
        <v>8.5</v>
      </c>
      <c r="F22" s="10">
        <v>9.5</v>
      </c>
      <c r="G22" s="10">
        <v>10</v>
      </c>
    </row>
    <row r="23" spans="1:7" customFormat="1" x14ac:dyDescent="0.25">
      <c r="A23" s="9" t="s">
        <v>19</v>
      </c>
      <c r="B23" s="10">
        <v>3</v>
      </c>
      <c r="C23" s="11">
        <v>3</v>
      </c>
      <c r="D23" s="12">
        <v>3</v>
      </c>
      <c r="E23" s="13">
        <v>3</v>
      </c>
      <c r="F23" s="10">
        <v>3.5</v>
      </c>
      <c r="G23" s="10">
        <v>3.5</v>
      </c>
    </row>
    <row r="24" spans="1:7" customFormat="1" x14ac:dyDescent="0.25">
      <c r="A24" s="9" t="s">
        <v>20</v>
      </c>
      <c r="B24" s="10">
        <v>4</v>
      </c>
      <c r="C24" s="11">
        <v>4</v>
      </c>
      <c r="D24" s="12">
        <v>4</v>
      </c>
      <c r="E24" s="13">
        <v>4</v>
      </c>
      <c r="F24" s="10">
        <v>4</v>
      </c>
      <c r="G24" s="10">
        <v>4</v>
      </c>
    </row>
    <row r="25" spans="1:7" customFormat="1" x14ac:dyDescent="0.25">
      <c r="A25" s="9" t="s">
        <v>21</v>
      </c>
      <c r="B25" s="10">
        <v>1</v>
      </c>
      <c r="C25" s="11">
        <v>1</v>
      </c>
      <c r="D25" s="12">
        <v>1</v>
      </c>
      <c r="E25" s="13">
        <v>0.66300000000000003</v>
      </c>
      <c r="F25" s="10">
        <v>0.66300000000000003</v>
      </c>
      <c r="G25" s="10">
        <v>2</v>
      </c>
    </row>
    <row r="26" spans="1:7" customFormat="1" x14ac:dyDescent="0.25">
      <c r="A26" s="9" t="s">
        <v>22</v>
      </c>
      <c r="B26" s="10">
        <v>9</v>
      </c>
      <c r="C26" s="11">
        <v>9</v>
      </c>
      <c r="D26" s="12">
        <v>9.5</v>
      </c>
      <c r="E26" s="13">
        <v>9.5</v>
      </c>
      <c r="F26" s="10">
        <v>9.5</v>
      </c>
      <c r="G26" s="10">
        <v>10</v>
      </c>
    </row>
    <row r="27" spans="1:7" customFormat="1" x14ac:dyDescent="0.25">
      <c r="A27" s="9" t="s">
        <v>23</v>
      </c>
      <c r="B27" s="10">
        <v>0.9</v>
      </c>
      <c r="C27" s="11">
        <v>0.9</v>
      </c>
      <c r="D27" s="12">
        <v>0.9</v>
      </c>
      <c r="E27" s="13">
        <v>0.9</v>
      </c>
      <c r="F27" s="10">
        <v>0.9</v>
      </c>
      <c r="G27" s="10">
        <v>1</v>
      </c>
    </row>
    <row r="28" spans="1:7" customFormat="1" x14ac:dyDescent="0.25">
      <c r="A28" s="9" t="s">
        <v>24</v>
      </c>
      <c r="B28" s="10">
        <v>5</v>
      </c>
      <c r="C28" s="11">
        <v>5</v>
      </c>
      <c r="D28" s="12">
        <v>5</v>
      </c>
      <c r="E28" s="13">
        <v>5</v>
      </c>
      <c r="F28" s="10">
        <v>5</v>
      </c>
      <c r="G28" s="10">
        <v>5</v>
      </c>
    </row>
    <row r="29" spans="1:7" customFormat="1" x14ac:dyDescent="0.25">
      <c r="A29" s="9" t="s">
        <v>25</v>
      </c>
      <c r="B29" s="10">
        <v>37</v>
      </c>
      <c r="C29" s="11">
        <v>37</v>
      </c>
      <c r="D29" s="12">
        <v>40</v>
      </c>
      <c r="E29" s="13">
        <f>D29+20</f>
        <v>60</v>
      </c>
      <c r="F29" s="10">
        <v>50</v>
      </c>
      <c r="G29" s="10">
        <v>45</v>
      </c>
    </row>
    <row r="30" spans="1:7" customFormat="1" x14ac:dyDescent="0.25">
      <c r="A30" s="9" t="s">
        <v>26</v>
      </c>
      <c r="B30" s="10">
        <v>2</v>
      </c>
      <c r="C30" s="11">
        <v>2</v>
      </c>
      <c r="D30" s="12">
        <v>2</v>
      </c>
      <c r="E30" s="13">
        <v>2</v>
      </c>
      <c r="F30" s="10">
        <v>2</v>
      </c>
      <c r="G30" s="10">
        <v>2</v>
      </c>
    </row>
    <row r="31" spans="1:7" customFormat="1" x14ac:dyDescent="0.25">
      <c r="A31" s="9" t="s">
        <v>27</v>
      </c>
      <c r="B31" s="10">
        <v>3</v>
      </c>
      <c r="C31" s="11">
        <v>3</v>
      </c>
      <c r="D31" s="12">
        <v>3</v>
      </c>
      <c r="E31" s="13">
        <v>3</v>
      </c>
      <c r="F31" s="10">
        <v>3</v>
      </c>
      <c r="G31" s="10">
        <v>3.5</v>
      </c>
    </row>
    <row r="32" spans="1:7" customFormat="1" x14ac:dyDescent="0.25">
      <c r="A32" s="9" t="s">
        <v>28</v>
      </c>
      <c r="B32" s="10"/>
      <c r="C32" s="11">
        <v>5</v>
      </c>
      <c r="D32" s="12">
        <v>5</v>
      </c>
      <c r="E32" s="13">
        <v>5</v>
      </c>
      <c r="F32" s="10">
        <v>5</v>
      </c>
      <c r="G32" s="10">
        <v>3</v>
      </c>
    </row>
    <row r="33" spans="1:7" customFormat="1" x14ac:dyDescent="0.25">
      <c r="A33" s="9" t="s">
        <v>29</v>
      </c>
      <c r="B33" s="10">
        <v>3</v>
      </c>
      <c r="C33" s="11">
        <v>3</v>
      </c>
      <c r="D33" s="12">
        <v>3</v>
      </c>
      <c r="E33" s="13">
        <v>0</v>
      </c>
      <c r="F33" s="10">
        <v>3</v>
      </c>
      <c r="G33" s="10">
        <v>3.5</v>
      </c>
    </row>
    <row r="34" spans="1:7" customFormat="1" x14ac:dyDescent="0.25">
      <c r="A34" s="9" t="s">
        <v>30</v>
      </c>
      <c r="B34" s="10">
        <v>11.913</v>
      </c>
      <c r="C34" s="11">
        <v>11.913</v>
      </c>
      <c r="D34" s="12">
        <v>11.913</v>
      </c>
      <c r="E34" s="13">
        <v>20</v>
      </c>
      <c r="F34" s="10">
        <v>14</v>
      </c>
      <c r="G34" s="10">
        <v>14.5</v>
      </c>
    </row>
    <row r="35" spans="1:7" customFormat="1" x14ac:dyDescent="0.25">
      <c r="A35" s="9" t="s">
        <v>77</v>
      </c>
      <c r="B35" s="10"/>
      <c r="C35" s="11"/>
      <c r="D35" s="12"/>
      <c r="E35" s="13"/>
      <c r="F35" s="10"/>
      <c r="G35" s="10">
        <v>2</v>
      </c>
    </row>
    <row r="36" spans="1:7" customFormat="1" x14ac:dyDescent="0.25">
      <c r="A36" s="9" t="s">
        <v>78</v>
      </c>
      <c r="B36" s="10"/>
      <c r="C36" s="11"/>
      <c r="D36" s="12"/>
      <c r="E36" s="13"/>
      <c r="F36" s="10"/>
      <c r="G36" s="10">
        <v>1</v>
      </c>
    </row>
    <row r="37" spans="1:7" customFormat="1" x14ac:dyDescent="0.25">
      <c r="A37" s="9" t="s">
        <v>31</v>
      </c>
      <c r="B37" s="10"/>
      <c r="C37" s="10"/>
      <c r="D37" s="12"/>
      <c r="E37" s="13"/>
      <c r="F37" s="10"/>
      <c r="G37" s="10"/>
    </row>
    <row r="38" spans="1:7" customFormat="1" x14ac:dyDescent="0.25">
      <c r="A38" s="14" t="s">
        <v>32</v>
      </c>
      <c r="B38" s="10">
        <v>1.405</v>
      </c>
      <c r="C38" s="11">
        <v>1.405</v>
      </c>
      <c r="D38" s="12">
        <v>1.405</v>
      </c>
      <c r="E38" s="13">
        <v>1.405</v>
      </c>
      <c r="F38" s="10">
        <v>1.405</v>
      </c>
      <c r="G38" s="10">
        <v>1.4</v>
      </c>
    </row>
    <row r="39" spans="1:7" customFormat="1" x14ac:dyDescent="0.25">
      <c r="A39" s="14" t="s">
        <v>33</v>
      </c>
      <c r="B39" s="10">
        <v>2.75</v>
      </c>
      <c r="C39" s="11">
        <v>2.75</v>
      </c>
      <c r="D39" s="12">
        <v>2.75</v>
      </c>
      <c r="E39" s="13">
        <v>0</v>
      </c>
      <c r="F39" s="10">
        <v>2.75</v>
      </c>
      <c r="G39" s="10">
        <v>3</v>
      </c>
    </row>
    <row r="40" spans="1:7" customFormat="1" x14ac:dyDescent="0.25">
      <c r="A40" s="14" t="s">
        <v>34</v>
      </c>
      <c r="B40" s="10">
        <v>2</v>
      </c>
      <c r="C40" s="11">
        <v>2</v>
      </c>
      <c r="D40" s="12">
        <v>2</v>
      </c>
      <c r="E40" s="13">
        <v>0</v>
      </c>
      <c r="F40" s="10">
        <v>2</v>
      </c>
      <c r="G40" s="10">
        <v>2</v>
      </c>
    </row>
    <row r="41" spans="1:7" customFormat="1" x14ac:dyDescent="0.25">
      <c r="A41" s="9" t="s">
        <v>35</v>
      </c>
      <c r="B41" s="10"/>
      <c r="C41" s="10"/>
      <c r="D41" s="12"/>
      <c r="E41" s="13"/>
      <c r="F41" s="10"/>
      <c r="G41" s="10"/>
    </row>
    <row r="42" spans="1:7" customFormat="1" x14ac:dyDescent="0.25">
      <c r="A42" s="14" t="s">
        <v>36</v>
      </c>
      <c r="B42" s="10">
        <v>7.83</v>
      </c>
      <c r="C42" s="11">
        <v>7.83</v>
      </c>
      <c r="D42" s="12">
        <v>7.9240000000000004</v>
      </c>
      <c r="E42" s="13">
        <v>7.9240000000000004</v>
      </c>
      <c r="F42" s="10">
        <v>7.9240000000000004</v>
      </c>
      <c r="G42" s="10">
        <v>8</v>
      </c>
    </row>
    <row r="43" spans="1:7" customFormat="1" x14ac:dyDescent="0.25">
      <c r="A43" s="14" t="s">
        <v>37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/>
    </row>
    <row r="44" spans="1:7" customFormat="1" x14ac:dyDescent="0.25">
      <c r="A44" s="14" t="s">
        <v>38</v>
      </c>
      <c r="B44" s="10">
        <v>11.862</v>
      </c>
      <c r="C44" s="11">
        <v>11.862</v>
      </c>
      <c r="D44" s="12">
        <v>11.555999999999999</v>
      </c>
      <c r="E44" s="13">
        <v>12.33</v>
      </c>
      <c r="F44" s="10">
        <v>12.33</v>
      </c>
      <c r="G44" s="10">
        <v>12.02</v>
      </c>
    </row>
    <row r="45" spans="1:7" customFormat="1" x14ac:dyDescent="0.25">
      <c r="A45" s="9"/>
      <c r="B45" s="9"/>
      <c r="C45" s="9"/>
      <c r="D45" s="9"/>
      <c r="E45" s="9"/>
      <c r="F45" s="9"/>
      <c r="G45" s="9"/>
    </row>
    <row r="46" spans="1:7" customFormat="1" x14ac:dyDescent="0.25">
      <c r="A46" s="18" t="s">
        <v>39</v>
      </c>
      <c r="B46" s="19">
        <f>SUM(B6:B44)</f>
        <v>927.649</v>
      </c>
      <c r="C46" s="19">
        <f>SUM(C6:C44)</f>
        <v>962.86399999999992</v>
      </c>
      <c r="D46" s="19">
        <f>SUM(D6:D44)</f>
        <v>992.64199999999994</v>
      </c>
      <c r="E46" s="19">
        <f>SUM(E6:E44)</f>
        <v>1378.4159999999999</v>
      </c>
      <c r="F46" s="19">
        <f>SUM(F6:F44)</f>
        <v>1061.309</v>
      </c>
      <c r="G46" s="19">
        <f>SUM(G6:G44)</f>
        <v>1057.42</v>
      </c>
    </row>
    <row r="47" spans="1:7" customFormat="1" x14ac:dyDescent="0.25">
      <c r="A47" s="18"/>
      <c r="B47" s="10"/>
      <c r="C47" s="15"/>
      <c r="D47" s="21"/>
      <c r="E47" s="10"/>
      <c r="F47" s="10"/>
      <c r="G47" s="10"/>
    </row>
    <row r="48" spans="1:7" customFormat="1" x14ac:dyDescent="0.25">
      <c r="A48" s="7" t="s">
        <v>40</v>
      </c>
      <c r="B48" s="1" t="s">
        <v>4</v>
      </c>
      <c r="C48" s="2" t="s">
        <v>5</v>
      </c>
      <c r="D48" s="8" t="s">
        <v>1</v>
      </c>
      <c r="E48" s="1" t="s">
        <v>67</v>
      </c>
      <c r="F48" s="1" t="s">
        <v>67</v>
      </c>
      <c r="G48" s="1" t="s">
        <v>67</v>
      </c>
    </row>
    <row r="49" spans="1:7" customFormat="1" x14ac:dyDescent="0.25">
      <c r="A49" s="1"/>
      <c r="B49" s="2" t="s">
        <v>6</v>
      </c>
      <c r="C49" s="2" t="s">
        <v>69</v>
      </c>
      <c r="D49" s="8" t="s">
        <v>6</v>
      </c>
      <c r="E49" s="1" t="s">
        <v>7</v>
      </c>
      <c r="F49" s="1" t="s">
        <v>70</v>
      </c>
      <c r="G49" s="1" t="s">
        <v>68</v>
      </c>
    </row>
    <row r="50" spans="1:7" customFormat="1" x14ac:dyDescent="0.25">
      <c r="A50" s="9" t="s">
        <v>79</v>
      </c>
      <c r="B50" s="11">
        <v>315</v>
      </c>
      <c r="C50" s="11">
        <v>315</v>
      </c>
      <c r="D50" s="12">
        <v>315</v>
      </c>
      <c r="E50" s="13">
        <v>315</v>
      </c>
      <c r="F50" s="10">
        <v>320</v>
      </c>
      <c r="G50" s="10">
        <v>330</v>
      </c>
    </row>
    <row r="51" spans="1:7" customFormat="1" x14ac:dyDescent="0.25">
      <c r="A51" s="9" t="s">
        <v>41</v>
      </c>
      <c r="B51" s="11">
        <v>48.62</v>
      </c>
      <c r="C51" s="11">
        <v>57</v>
      </c>
      <c r="D51" s="12">
        <v>62</v>
      </c>
      <c r="E51" s="13">
        <v>62</v>
      </c>
      <c r="F51" s="10">
        <v>67</v>
      </c>
      <c r="G51" s="10">
        <v>62</v>
      </c>
    </row>
    <row r="52" spans="1:7" customFormat="1" x14ac:dyDescent="0.25">
      <c r="A52" s="9" t="s">
        <v>42</v>
      </c>
      <c r="B52" s="11">
        <v>6.4459999999999997</v>
      </c>
      <c r="C52" s="11">
        <v>8</v>
      </c>
      <c r="D52" s="12">
        <v>8.5</v>
      </c>
      <c r="E52" s="13">
        <v>8.5</v>
      </c>
      <c r="F52" s="10">
        <v>9.5</v>
      </c>
      <c r="G52" s="10">
        <v>10</v>
      </c>
    </row>
    <row r="53" spans="1:7" customFormat="1" x14ac:dyDescent="0.25">
      <c r="A53" s="9" t="s">
        <v>43</v>
      </c>
      <c r="B53" s="11">
        <v>19.73</v>
      </c>
      <c r="C53" s="11">
        <v>20.5</v>
      </c>
      <c r="D53" s="12">
        <v>21.5</v>
      </c>
      <c r="E53" s="13">
        <v>21.5</v>
      </c>
      <c r="F53" s="10">
        <v>25</v>
      </c>
      <c r="G53" s="10">
        <v>21.5</v>
      </c>
    </row>
    <row r="54" spans="1:7" customFormat="1" x14ac:dyDescent="0.25">
      <c r="A54" s="9" t="s">
        <v>44</v>
      </c>
      <c r="B54" s="11">
        <v>4.0599999999999996</v>
      </c>
      <c r="C54" s="11">
        <v>4.0599999999999996</v>
      </c>
      <c r="D54" s="12">
        <v>4.0599999999999996</v>
      </c>
      <c r="E54" s="13">
        <v>4.0599999999999996</v>
      </c>
      <c r="F54" s="10">
        <v>4.0599999999999996</v>
      </c>
      <c r="G54" s="10">
        <v>4.0999999999999996</v>
      </c>
    </row>
    <row r="55" spans="1:7" customFormat="1" x14ac:dyDescent="0.25">
      <c r="A55" s="9" t="s">
        <v>45</v>
      </c>
      <c r="B55" s="11">
        <v>3</v>
      </c>
      <c r="C55" s="11">
        <v>4</v>
      </c>
      <c r="D55" s="12">
        <v>4</v>
      </c>
      <c r="E55" s="13">
        <v>4</v>
      </c>
      <c r="F55" s="10">
        <v>5</v>
      </c>
      <c r="G55" s="10">
        <v>5</v>
      </c>
    </row>
    <row r="56" spans="1:7" customFormat="1" x14ac:dyDescent="0.25">
      <c r="A56" s="9" t="s">
        <v>46</v>
      </c>
      <c r="B56" s="11">
        <v>2.5</v>
      </c>
      <c r="C56" s="11">
        <v>2.5</v>
      </c>
      <c r="D56" s="12">
        <v>2.5</v>
      </c>
      <c r="E56" s="13">
        <v>2</v>
      </c>
      <c r="F56" s="10">
        <v>3</v>
      </c>
      <c r="G56" s="10">
        <v>2.5</v>
      </c>
    </row>
    <row r="57" spans="1:7" customFormat="1" x14ac:dyDescent="0.25">
      <c r="A57" s="9" t="s">
        <v>47</v>
      </c>
      <c r="B57" s="11">
        <v>0.4</v>
      </c>
      <c r="C57" s="11">
        <v>0.4</v>
      </c>
      <c r="D57" s="12">
        <v>0.4</v>
      </c>
      <c r="E57" s="13">
        <f>D57+0.6</f>
        <v>1</v>
      </c>
      <c r="F57" s="10">
        <v>1</v>
      </c>
      <c r="G57" s="10">
        <v>2</v>
      </c>
    </row>
    <row r="58" spans="1:7" customFormat="1" x14ac:dyDescent="0.25">
      <c r="A58" s="9" t="s">
        <v>48</v>
      </c>
      <c r="B58" s="11">
        <v>8</v>
      </c>
      <c r="C58" s="11">
        <v>8</v>
      </c>
      <c r="D58" s="12">
        <v>10</v>
      </c>
      <c r="E58" s="13">
        <v>10</v>
      </c>
      <c r="F58" s="10">
        <v>10</v>
      </c>
      <c r="G58" s="10">
        <v>10</v>
      </c>
    </row>
    <row r="59" spans="1:7" customFormat="1" x14ac:dyDescent="0.25">
      <c r="A59" s="9" t="s">
        <v>49</v>
      </c>
      <c r="B59" s="11">
        <v>1</v>
      </c>
      <c r="C59" s="11">
        <v>1</v>
      </c>
      <c r="D59" s="12">
        <v>2</v>
      </c>
      <c r="E59" s="13">
        <v>2</v>
      </c>
      <c r="F59" s="10">
        <v>2</v>
      </c>
      <c r="G59" s="10">
        <v>2.5</v>
      </c>
    </row>
    <row r="60" spans="1:7" customFormat="1" x14ac:dyDescent="0.25">
      <c r="A60" s="9" t="s">
        <v>80</v>
      </c>
      <c r="B60" s="11">
        <v>2</v>
      </c>
      <c r="C60" s="11">
        <v>10</v>
      </c>
      <c r="D60" s="12">
        <v>10</v>
      </c>
      <c r="E60" s="13">
        <v>10</v>
      </c>
      <c r="F60" s="10">
        <v>10</v>
      </c>
      <c r="G60" s="10">
        <v>10</v>
      </c>
    </row>
    <row r="61" spans="1:7" customFormat="1" x14ac:dyDescent="0.25">
      <c r="A61" s="9" t="s">
        <v>50</v>
      </c>
      <c r="B61" s="10"/>
      <c r="C61" s="10"/>
      <c r="D61" s="12"/>
      <c r="E61" s="13"/>
      <c r="F61" s="10"/>
      <c r="G61" s="10"/>
    </row>
    <row r="62" spans="1:7" customFormat="1" x14ac:dyDescent="0.25">
      <c r="A62" s="14" t="s">
        <v>51</v>
      </c>
      <c r="B62" s="11">
        <v>69</v>
      </c>
      <c r="C62" s="11">
        <v>70</v>
      </c>
      <c r="D62" s="12">
        <v>70</v>
      </c>
      <c r="E62" s="13">
        <v>70</v>
      </c>
      <c r="F62" s="10">
        <v>70</v>
      </c>
      <c r="G62" s="10">
        <v>70</v>
      </c>
    </row>
    <row r="63" spans="1:7" customFormat="1" x14ac:dyDescent="0.25">
      <c r="A63" s="14" t="s">
        <v>52</v>
      </c>
      <c r="B63" s="11">
        <v>4.6100000000000003</v>
      </c>
      <c r="C63" s="11">
        <v>4.6100000000000003</v>
      </c>
      <c r="D63" s="12">
        <v>5</v>
      </c>
      <c r="E63" s="13">
        <v>5</v>
      </c>
      <c r="F63" s="10">
        <v>5</v>
      </c>
      <c r="G63" s="10">
        <v>5</v>
      </c>
    </row>
    <row r="64" spans="1:7" customFormat="1" x14ac:dyDescent="0.25">
      <c r="A64" s="14" t="s">
        <v>53</v>
      </c>
      <c r="B64" s="10">
        <v>1.55</v>
      </c>
      <c r="C64" s="11">
        <v>1.55</v>
      </c>
      <c r="D64" s="12">
        <v>3.55</v>
      </c>
      <c r="E64" s="13">
        <v>3.0019999999999998</v>
      </c>
      <c r="F64" s="10">
        <v>1.55</v>
      </c>
      <c r="G64" s="10">
        <v>3.6</v>
      </c>
    </row>
    <row r="65" spans="1:7" customFormat="1" x14ac:dyDescent="0.25">
      <c r="A65" s="14" t="s">
        <v>54</v>
      </c>
      <c r="B65" s="10">
        <v>8.3949999999999996</v>
      </c>
      <c r="C65" s="11">
        <v>8.3949999999999996</v>
      </c>
      <c r="D65" s="12">
        <v>8.3949999999999996</v>
      </c>
      <c r="E65" s="13">
        <v>8.3949999999999996</v>
      </c>
      <c r="F65" s="10">
        <v>8.3949999999999996</v>
      </c>
      <c r="G65" s="10">
        <v>8.6</v>
      </c>
    </row>
    <row r="66" spans="1:7" customFormat="1" x14ac:dyDescent="0.25">
      <c r="A66" s="14" t="s">
        <v>55</v>
      </c>
      <c r="B66" s="10">
        <v>3.0390000000000001</v>
      </c>
      <c r="C66" s="11">
        <v>3.2</v>
      </c>
      <c r="D66" s="12">
        <v>3.2</v>
      </c>
      <c r="E66" s="13">
        <v>3.2</v>
      </c>
      <c r="F66" s="10">
        <v>3.2</v>
      </c>
      <c r="G66" s="10">
        <v>3.5</v>
      </c>
    </row>
    <row r="67" spans="1:7" customFormat="1" x14ac:dyDescent="0.25">
      <c r="A67" s="9" t="s">
        <v>56</v>
      </c>
      <c r="B67" s="10"/>
      <c r="C67" s="10"/>
      <c r="D67" s="12"/>
      <c r="E67" s="13"/>
      <c r="F67" s="10"/>
      <c r="G67" s="10"/>
    </row>
    <row r="68" spans="1:7" customFormat="1" x14ac:dyDescent="0.25">
      <c r="A68" s="14" t="s">
        <v>57</v>
      </c>
      <c r="B68" s="10">
        <v>0.55200000000000005</v>
      </c>
      <c r="C68" s="11">
        <v>0.55200000000000005</v>
      </c>
      <c r="D68" s="12">
        <v>0.55200000000000005</v>
      </c>
      <c r="E68" s="13">
        <v>1</v>
      </c>
      <c r="F68" s="10">
        <v>1</v>
      </c>
      <c r="G68" s="10">
        <v>1</v>
      </c>
    </row>
    <row r="69" spans="1:7" customFormat="1" x14ac:dyDescent="0.25">
      <c r="A69" s="14" t="s">
        <v>58</v>
      </c>
      <c r="B69" s="10">
        <v>7.79</v>
      </c>
      <c r="C69" s="11">
        <v>7.79</v>
      </c>
      <c r="D69" s="12">
        <v>7.79</v>
      </c>
      <c r="E69" s="13">
        <v>7.79</v>
      </c>
      <c r="F69" s="10">
        <v>7.79</v>
      </c>
      <c r="G69" s="10">
        <v>8.1</v>
      </c>
    </row>
    <row r="70" spans="1:7" customFormat="1" x14ac:dyDescent="0.25">
      <c r="A70" s="14" t="s">
        <v>59</v>
      </c>
      <c r="B70" s="10"/>
      <c r="C70" s="10"/>
      <c r="D70" s="12"/>
      <c r="E70" s="13"/>
      <c r="F70" s="10"/>
      <c r="G70" s="10"/>
    </row>
    <row r="71" spans="1:7" customFormat="1" x14ac:dyDescent="0.25">
      <c r="A71" s="14" t="s">
        <v>60</v>
      </c>
      <c r="B71" s="10"/>
      <c r="C71" s="10"/>
      <c r="D71" s="12"/>
      <c r="E71" s="13"/>
      <c r="F71" s="10"/>
      <c r="G71" s="10"/>
    </row>
    <row r="72" spans="1:7" customFormat="1" x14ac:dyDescent="0.25">
      <c r="A72" s="18" t="s">
        <v>39</v>
      </c>
      <c r="B72" s="22">
        <f t="shared" ref="B72:G72" si="0">SUM(B50:B71)</f>
        <v>505.69200000000006</v>
      </c>
      <c r="C72" s="22">
        <f t="shared" si="0"/>
        <v>526.55700000000002</v>
      </c>
      <c r="D72" s="22">
        <f t="shared" si="0"/>
        <v>538.447</v>
      </c>
      <c r="E72" s="22">
        <f t="shared" si="0"/>
        <v>538.44699999999989</v>
      </c>
      <c r="F72" s="22">
        <f t="shared" si="0"/>
        <v>553.49499999999989</v>
      </c>
      <c r="G72" s="22">
        <f t="shared" si="0"/>
        <v>559.40000000000009</v>
      </c>
    </row>
    <row r="73" spans="1:7" customFormat="1" x14ac:dyDescent="0.25">
      <c r="A73" s="9"/>
      <c r="B73" s="10"/>
      <c r="C73" s="23"/>
      <c r="D73" s="20"/>
      <c r="E73" s="10"/>
      <c r="F73" s="10"/>
      <c r="G73" s="10"/>
    </row>
    <row r="74" spans="1:7" customFormat="1" x14ac:dyDescent="0.25">
      <c r="A74" s="7" t="s">
        <v>61</v>
      </c>
      <c r="B74" s="1" t="s">
        <v>4</v>
      </c>
      <c r="C74" s="2" t="s">
        <v>5</v>
      </c>
      <c r="D74" s="8" t="s">
        <v>1</v>
      </c>
      <c r="E74" s="1" t="s">
        <v>67</v>
      </c>
      <c r="F74" s="1" t="s">
        <v>67</v>
      </c>
      <c r="G74" s="1" t="s">
        <v>67</v>
      </c>
    </row>
    <row r="75" spans="1:7" x14ac:dyDescent="0.25">
      <c r="A75" s="1"/>
      <c r="B75" s="1" t="s">
        <v>6</v>
      </c>
      <c r="C75" s="2" t="s">
        <v>69</v>
      </c>
      <c r="D75" s="8" t="s">
        <v>6</v>
      </c>
      <c r="E75" s="1" t="s">
        <v>7</v>
      </c>
      <c r="F75" s="1" t="s">
        <v>70</v>
      </c>
      <c r="G75" s="1" t="s">
        <v>68</v>
      </c>
    </row>
    <row r="76" spans="1:7" x14ac:dyDescent="0.25">
      <c r="A76" s="9" t="s">
        <v>62</v>
      </c>
      <c r="B76" s="10">
        <v>2</v>
      </c>
      <c r="C76" s="11">
        <v>2</v>
      </c>
      <c r="D76" s="12">
        <v>2</v>
      </c>
      <c r="E76" s="13">
        <v>2</v>
      </c>
      <c r="F76" s="10">
        <v>2</v>
      </c>
      <c r="G76" s="10">
        <v>2</v>
      </c>
    </row>
    <row r="77" spans="1:7" x14ac:dyDescent="0.25">
      <c r="A77" s="9" t="s">
        <v>63</v>
      </c>
      <c r="B77" s="11">
        <v>6</v>
      </c>
      <c r="C77" s="11">
        <v>6</v>
      </c>
      <c r="D77" s="12">
        <v>7</v>
      </c>
      <c r="E77" s="13">
        <v>7</v>
      </c>
      <c r="F77" s="10">
        <v>8</v>
      </c>
      <c r="G77" s="10">
        <v>7.5</v>
      </c>
    </row>
    <row r="78" spans="1:7" x14ac:dyDescent="0.25">
      <c r="A78" s="9" t="s">
        <v>64</v>
      </c>
      <c r="B78" s="11">
        <v>2</v>
      </c>
      <c r="C78" s="11">
        <v>2</v>
      </c>
      <c r="D78" s="12">
        <v>2</v>
      </c>
      <c r="E78" s="13">
        <v>2</v>
      </c>
      <c r="F78" s="10">
        <v>2</v>
      </c>
      <c r="G78" s="10">
        <v>2.5</v>
      </c>
    </row>
    <row r="79" spans="1:7" x14ac:dyDescent="0.25">
      <c r="A79" s="9" t="s">
        <v>81</v>
      </c>
      <c r="B79" s="11">
        <v>8</v>
      </c>
      <c r="C79" s="11">
        <v>8</v>
      </c>
      <c r="D79" s="12">
        <v>8</v>
      </c>
      <c r="E79" s="13">
        <v>8</v>
      </c>
      <c r="F79" s="10">
        <v>8</v>
      </c>
      <c r="G79" s="10">
        <v>8</v>
      </c>
    </row>
    <row r="80" spans="1:7" x14ac:dyDescent="0.25">
      <c r="A80" s="9" t="s">
        <v>65</v>
      </c>
      <c r="B80" s="11">
        <v>20</v>
      </c>
      <c r="C80" s="11">
        <v>20</v>
      </c>
      <c r="D80" s="12">
        <v>20</v>
      </c>
      <c r="E80" s="13">
        <v>20</v>
      </c>
      <c r="F80" s="10">
        <v>20</v>
      </c>
      <c r="G80" s="10">
        <v>20</v>
      </c>
    </row>
    <row r="81" spans="1:7" x14ac:dyDescent="0.25">
      <c r="A81" s="18" t="s">
        <v>39</v>
      </c>
      <c r="B81" s="24">
        <f>SUM(B76:B80)</f>
        <v>38</v>
      </c>
      <c r="C81" s="24">
        <f t="shared" ref="C81:G81" si="1">SUM(C76:C80)</f>
        <v>38</v>
      </c>
      <c r="D81" s="24">
        <f t="shared" si="1"/>
        <v>39</v>
      </c>
      <c r="E81" s="24">
        <f t="shared" si="1"/>
        <v>39</v>
      </c>
      <c r="F81" s="24">
        <f t="shared" si="1"/>
        <v>40</v>
      </c>
      <c r="G81" s="24">
        <f t="shared" si="1"/>
        <v>40</v>
      </c>
    </row>
    <row r="82" spans="1:7" x14ac:dyDescent="0.25">
      <c r="A82" s="18"/>
      <c r="B82" s="10"/>
      <c r="C82" s="10"/>
      <c r="D82" s="25"/>
      <c r="E82" s="17"/>
      <c r="F82" s="10"/>
      <c r="G82" s="10"/>
    </row>
    <row r="83" spans="1:7" x14ac:dyDescent="0.25">
      <c r="A83" s="9"/>
      <c r="B83" s="10"/>
      <c r="C83" s="10"/>
      <c r="D83" s="26"/>
      <c r="E83" s="11"/>
      <c r="F83" s="10"/>
      <c r="G83" s="10"/>
    </row>
    <row r="84" spans="1:7" x14ac:dyDescent="0.25">
      <c r="A84" s="7" t="s">
        <v>66</v>
      </c>
      <c r="B84" s="1" t="s">
        <v>4</v>
      </c>
      <c r="C84" s="2" t="s">
        <v>5</v>
      </c>
      <c r="D84" s="8" t="s">
        <v>1</v>
      </c>
      <c r="E84" s="1" t="s">
        <v>67</v>
      </c>
      <c r="F84" s="1" t="s">
        <v>67</v>
      </c>
      <c r="G84" s="1" t="s">
        <v>67</v>
      </c>
    </row>
    <row r="85" spans="1:7" x14ac:dyDescent="0.25">
      <c r="A85" s="1"/>
      <c r="B85" s="2" t="s">
        <v>6</v>
      </c>
      <c r="C85" s="2" t="s">
        <v>69</v>
      </c>
      <c r="D85" s="8" t="s">
        <v>6</v>
      </c>
      <c r="E85" s="1" t="s">
        <v>7</v>
      </c>
      <c r="F85" s="1" t="s">
        <v>70</v>
      </c>
      <c r="G85" s="1" t="s">
        <v>68</v>
      </c>
    </row>
    <row r="86" spans="1:7" x14ac:dyDescent="0.25">
      <c r="A86" s="18"/>
      <c r="B86" s="24">
        <f>SUM(B81,B72,B46)</f>
        <v>1471.3409999999999</v>
      </c>
      <c r="C86" s="24">
        <f>SUM(C81,C72,C46)</f>
        <v>1527.4209999999998</v>
      </c>
      <c r="D86" s="24">
        <f>SUM(D81,D72,D46)</f>
        <v>1570.0889999999999</v>
      </c>
      <c r="E86" s="24">
        <f>SUM(E81,E72,E46)</f>
        <v>1955.8629999999998</v>
      </c>
      <c r="F86" s="24">
        <f>SUM(F81,F72,F46)</f>
        <v>1654.8039999999999</v>
      </c>
      <c r="G86" s="24">
        <f>SUM(G81,G72,G46)</f>
        <v>1656.8200000000002</v>
      </c>
    </row>
  </sheetData>
  <mergeCells count="1">
    <mergeCell ref="A4:A5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Earle</dc:creator>
  <cp:lastModifiedBy>Maggie Earle</cp:lastModifiedBy>
  <cp:lastPrinted>2021-06-24T16:30:05Z</cp:lastPrinted>
  <dcterms:created xsi:type="dcterms:W3CDTF">2020-11-13T19:58:15Z</dcterms:created>
  <dcterms:modified xsi:type="dcterms:W3CDTF">2021-08-05T13:44:31Z</dcterms:modified>
</cp:coreProperties>
</file>